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88.239\310上下水道課\100_料金改定\料金改定関係\"/>
    </mc:Choice>
  </mc:AlternateContent>
  <xr:revisionPtr revIDLastSave="0" documentId="13_ncr:1_{A3556986-3B58-4208-886B-0433FAD8B4B8}" xr6:coauthVersionLast="45" xr6:coauthVersionMax="45" xr10:uidLastSave="{00000000-0000-0000-0000-000000000000}"/>
  <bookViews>
    <workbookView xWindow="-120" yWindow="-120" windowWidth="29040" windowHeight="15840" xr2:uid="{F6180470-0932-4E60-B77F-FAA8D3B7BDD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F12" i="1"/>
  <c r="E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" authorId="0" shapeId="0" xr:uid="{E65A09B1-76DA-43E2-8DD9-85FE1C0C4D16}">
      <text>
        <r>
          <rPr>
            <b/>
            <sz val="9"/>
            <color indexed="81"/>
            <rFont val="MS P ゴシック"/>
            <family val="3"/>
            <charset val="128"/>
          </rPr>
          <t>13、20、25、30、40、50、75のうち、使用する水道管の口径をプルダウンリストから選択</t>
        </r>
      </text>
    </comment>
    <comment ref="B11" authorId="0" shapeId="0" xr:uid="{CB8DC09D-17FC-4BAB-B0CA-BA1A093FEA93}">
      <text>
        <r>
          <rPr>
            <b/>
            <sz val="9"/>
            <color indexed="81"/>
            <rFont val="MS P ゴシック"/>
            <family val="3"/>
            <charset val="128"/>
          </rPr>
          <t>月の使用量を記載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<sst xmlns="http://schemas.openxmlformats.org/spreadsheetml/2006/main" count="18" uniqueCount="18">
  <si>
    <t>【基本料金】</t>
    <rPh sb="1" eb="3">
      <t>キホン</t>
    </rPh>
    <rPh sb="3" eb="5">
      <t>リョウキン</t>
    </rPh>
    <phoneticPr fontId="2"/>
  </si>
  <si>
    <t>現在の口径</t>
    <rPh sb="0" eb="2">
      <t>ゲンザイ</t>
    </rPh>
    <rPh sb="3" eb="5">
      <t>コウケイ</t>
    </rPh>
    <phoneticPr fontId="2"/>
  </si>
  <si>
    <t>口径（mm）</t>
    <rPh sb="0" eb="2">
      <t>コウケイ</t>
    </rPh>
    <phoneticPr fontId="2"/>
  </si>
  <si>
    <t>基本料金(円)</t>
    <rPh sb="0" eb="2">
      <t>キホン</t>
    </rPh>
    <rPh sb="2" eb="4">
      <t>リョウキン</t>
    </rPh>
    <rPh sb="5" eb="6">
      <t>エン</t>
    </rPh>
    <phoneticPr fontId="2"/>
  </si>
  <si>
    <t>円</t>
    <rPh sb="0" eb="1">
      <t>エン</t>
    </rPh>
    <phoneticPr fontId="2"/>
  </si>
  <si>
    <t>mm</t>
    <phoneticPr fontId="2"/>
  </si>
  <si>
    <t>【従量料金】</t>
    <rPh sb="1" eb="3">
      <t>ジュウリョウ</t>
    </rPh>
    <rPh sb="3" eb="5">
      <t>リョウキン</t>
    </rPh>
    <phoneticPr fontId="2"/>
  </si>
  <si>
    <t>月の水道使用料</t>
    <rPh sb="0" eb="1">
      <t>ツキ</t>
    </rPh>
    <rPh sb="2" eb="4">
      <t>スイドウ</t>
    </rPh>
    <rPh sb="4" eb="7">
      <t>シヨウリョウ</t>
    </rPh>
    <phoneticPr fontId="2"/>
  </si>
  <si>
    <t>　{②－５㎥（基本水量として付与）}×231円＝</t>
    <rPh sb="7" eb="9">
      <t>キホン</t>
    </rPh>
    <rPh sb="9" eb="11">
      <t>スイリョウ</t>
    </rPh>
    <rPh sb="14" eb="16">
      <t>フヨ</t>
    </rPh>
    <rPh sb="22" eb="23">
      <t>エン</t>
    </rPh>
    <phoneticPr fontId="2"/>
  </si>
  <si>
    <t>円　③</t>
    <rPh sb="0" eb="1">
      <t>エン</t>
    </rPh>
    <phoneticPr fontId="2"/>
  </si>
  <si>
    <t>㎥　②</t>
    <phoneticPr fontId="2"/>
  </si>
  <si>
    <t>　水道料金は、</t>
    <rPh sb="1" eb="3">
      <t>スイドウ</t>
    </rPh>
    <rPh sb="3" eb="5">
      <t>リョウキン</t>
    </rPh>
    <phoneticPr fontId="2"/>
  </si>
  <si>
    <t>　基本料金①　＋　従量料金③　＝　</t>
    <rPh sb="1" eb="3">
      <t>キホン</t>
    </rPh>
    <rPh sb="3" eb="5">
      <t>リョウキン</t>
    </rPh>
    <rPh sb="9" eb="11">
      <t>ジュウリョウ</t>
    </rPh>
    <rPh sb="11" eb="13">
      <t>リョウキン</t>
    </rPh>
    <phoneticPr fontId="2"/>
  </si>
  <si>
    <t>（税込）</t>
    <rPh sb="1" eb="3">
      <t>ゼイコ</t>
    </rPh>
    <phoneticPr fontId="2"/>
  </si>
  <si>
    <t>円　①</t>
    <rPh sb="0" eb="1">
      <t>エン</t>
    </rPh>
    <phoneticPr fontId="2"/>
  </si>
  <si>
    <t>の欄に入力</t>
    <rPh sb="1" eb="2">
      <t>ラン</t>
    </rPh>
    <rPh sb="3" eb="5">
      <t>ニュウリョク</t>
    </rPh>
    <phoneticPr fontId="2"/>
  </si>
  <si>
    <t>水道料金改定計算シート</t>
    <rPh sb="0" eb="2">
      <t>スイドウ</t>
    </rPh>
    <rPh sb="2" eb="4">
      <t>リョウキン</t>
    </rPh>
    <rPh sb="4" eb="6">
      <t>カイテイ</t>
    </rPh>
    <rPh sb="6" eb="8">
      <t>ケイサン</t>
    </rPh>
    <phoneticPr fontId="2"/>
  </si>
  <si>
    <t>改定後の基本料金</t>
    <rPh sb="0" eb="2">
      <t>カイテイ</t>
    </rPh>
    <rPh sb="2" eb="3">
      <t>ゴ</t>
    </rPh>
    <rPh sb="4" eb="6">
      <t>キホン</t>
    </rPh>
    <rPh sb="6" eb="8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</si>
</sst>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2" xfId="0" applyNumberFormat="1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2" borderId="3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247D-7CD0-4D73-B0B2-7662C707DC8C}">
  <dimension ref="A1:H16"/>
  <sheetViews>
    <sheetView tabSelected="1" workbookViewId="0">
      <selection activeCell="I8" sqref="I8"/>
    </sheetView>
  </sheetViews>
  <sheetFormatPr defaultRowHeight="14.25"/>
  <cols>
    <col min="1" max="7" width="10.375" customWidth="1"/>
    <col min="8" max="8" width="9.625" customWidth="1"/>
  </cols>
  <sheetData>
    <row r="1" spans="1:8" ht="24.75" customHeight="1">
      <c r="A1" s="8" t="s">
        <v>16</v>
      </c>
      <c r="B1" s="8"/>
      <c r="C1" s="8"/>
      <c r="D1" s="8"/>
      <c r="E1" s="8"/>
      <c r="F1" s="8"/>
      <c r="G1" s="8"/>
      <c r="H1" s="8"/>
    </row>
    <row r="2" spans="1:8" ht="24.75" customHeight="1"/>
    <row r="3" spans="1:8" ht="24.75" customHeight="1">
      <c r="F3" s="5"/>
      <c r="G3" t="s">
        <v>15</v>
      </c>
    </row>
    <row r="4" spans="1:8" ht="24.75" customHeight="1" thickBot="1">
      <c r="A4" t="s">
        <v>0</v>
      </c>
    </row>
    <row r="5" spans="1:8" ht="24.75" customHeight="1" thickTop="1" thickBot="1">
      <c r="B5" t="s">
        <v>1</v>
      </c>
      <c r="D5" s="7"/>
      <c r="E5" t="s">
        <v>5</v>
      </c>
    </row>
    <row r="6" spans="1:8" ht="24.75" customHeight="1" thickTop="1">
      <c r="B6" t="s">
        <v>17</v>
      </c>
    </row>
    <row r="7" spans="1:8" ht="24.75" customHeight="1">
      <c r="B7" s="2" t="str">
        <f>IF(D5="","",VLOOKUP(Sheet1!D5,Sheet2!A2:B8,2,FALSE))</f>
        <v/>
      </c>
      <c r="C7" t="s">
        <v>14</v>
      </c>
    </row>
    <row r="8" spans="1:8" ht="24.75" customHeight="1"/>
    <row r="9" spans="1:8" ht="24.75" customHeight="1">
      <c r="A9" t="s">
        <v>6</v>
      </c>
    </row>
    <row r="10" spans="1:8" ht="24.75" customHeight="1" thickBot="1">
      <c r="B10" t="s">
        <v>7</v>
      </c>
    </row>
    <row r="11" spans="1:8" ht="24.75" customHeight="1" thickTop="1" thickBot="1">
      <c r="B11" s="7"/>
      <c r="C11" t="s">
        <v>10</v>
      </c>
    </row>
    <row r="12" spans="1:8" ht="24.75" customHeight="1" thickTop="1">
      <c r="A12" t="s">
        <v>8</v>
      </c>
      <c r="F12" s="2" t="str">
        <f>IF(B11="","",(B11-5)*231)</f>
        <v/>
      </c>
      <c r="G12" t="s">
        <v>9</v>
      </c>
    </row>
    <row r="13" spans="1:8" ht="24.75" customHeight="1"/>
    <row r="14" spans="1:8" ht="24.75" customHeight="1" thickBot="1">
      <c r="A14" t="s">
        <v>11</v>
      </c>
    </row>
    <row r="15" spans="1:8" ht="24.75" customHeight="1" thickTop="1" thickBot="1">
      <c r="A15" t="s">
        <v>12</v>
      </c>
      <c r="E15" s="4" t="str">
        <f>IF(B7="","",IF(F12="","",(B7+F12)))</f>
        <v/>
      </c>
      <c r="F15" t="s">
        <v>4</v>
      </c>
    </row>
    <row r="16" spans="1:8" ht="24.75" customHeight="1" thickTop="1">
      <c r="E16" s="6" t="s">
        <v>13</v>
      </c>
    </row>
  </sheetData>
  <sheetProtection algorithmName="SHA-512" hashValue="r4lm6ZZayP+TbzjcW71IdX6/hBvgbdrcXrr9uc7ivKqufhOheIo/Q4PyFtF/Jqmoa9RXIW6KQzlug2mzaBpqVw==" saltValue="3S6P4ceOywltgrkxZmQAiQ==" spinCount="100000" sheet="1" objects="1" scenarios="1"/>
  <mergeCells count="1">
    <mergeCell ref="A1:H1"/>
  </mergeCells>
  <phoneticPr fontId="2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73217A-4893-4C3A-AEBA-4C7B73D27E98}">
          <x14:formula1>
            <xm:f>Sheet2!$A$2:$A$8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6BB7-51AC-4D8E-9DC5-EB368385E9C1}">
  <dimension ref="A1:B8"/>
  <sheetViews>
    <sheetView workbookViewId="0"/>
  </sheetViews>
  <sheetFormatPr defaultRowHeight="14.25"/>
  <cols>
    <col min="1" max="1" width="11.625" bestFit="1" customWidth="1"/>
    <col min="2" max="2" width="13.875" bestFit="1" customWidth="1"/>
  </cols>
  <sheetData>
    <row r="1" spans="1:2">
      <c r="A1" s="3" t="s">
        <v>2</v>
      </c>
      <c r="B1" s="3" t="s">
        <v>3</v>
      </c>
    </row>
    <row r="2" spans="1:2">
      <c r="A2" s="1">
        <v>13</v>
      </c>
      <c r="B2" s="2">
        <v>1452</v>
      </c>
    </row>
    <row r="3" spans="1:2">
      <c r="A3" s="1">
        <v>20</v>
      </c>
      <c r="B3" s="2">
        <v>1716</v>
      </c>
    </row>
    <row r="4" spans="1:2">
      <c r="A4" s="1">
        <v>25</v>
      </c>
      <c r="B4" s="2">
        <v>2431</v>
      </c>
    </row>
    <row r="5" spans="1:2">
      <c r="A5" s="1">
        <v>30</v>
      </c>
      <c r="B5" s="2">
        <v>2618</v>
      </c>
    </row>
    <row r="6" spans="1:2">
      <c r="A6" s="1">
        <v>40</v>
      </c>
      <c r="B6" s="2">
        <v>3619</v>
      </c>
    </row>
    <row r="7" spans="1:2">
      <c r="A7" s="1">
        <v>50</v>
      </c>
      <c r="B7" s="2">
        <v>5016</v>
      </c>
    </row>
    <row r="8" spans="1:2">
      <c r="A8" s="1">
        <v>75</v>
      </c>
      <c r="B8" s="2">
        <v>10197</v>
      </c>
    </row>
  </sheetData>
  <sheetProtection algorithmName="SHA-512" hashValue="OwbYX9Q0uubUsTck5JjL54wDDY7XEuUhLyAr/24jhIK0rPdwGf69/Yv7YafjUQIf18cQaNYwj8Nhg2V2fn2pKQ==" saltValue="wh7sO8rTNitCB4sBUuQlYw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B2B4-F398-48EB-9D78-16F5D490E002}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新田 賢一</dc:creator>
  <cp:lastModifiedBy>高橋 寛</cp:lastModifiedBy>
  <cp:lastPrinted>2025-03-04T01:39:04Z</cp:lastPrinted>
  <dcterms:created xsi:type="dcterms:W3CDTF">2025-03-04T00:59:06Z</dcterms:created>
  <dcterms:modified xsi:type="dcterms:W3CDTF">2025-03-07T06:50:23Z</dcterms:modified>
</cp:coreProperties>
</file>